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9930" windowHeight="4185" tabRatio="696" activeTab="1"/>
  </bookViews>
  <sheets>
    <sheet name="Summary of Activities December" sheetId="1" r:id="rId1"/>
    <sheet name="Project Summary Report" sheetId="5" r:id="rId2"/>
    <sheet name="RI President Citation" sheetId="7" state="hidden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H47"/>
  <c r="H48"/>
  <c r="H49"/>
  <c r="H50"/>
  <c r="H51"/>
  <c r="H52"/>
  <c r="F47"/>
  <c r="F48"/>
  <c r="F49"/>
  <c r="F50"/>
  <c r="F51"/>
  <c r="F52"/>
  <c r="A52" i="1"/>
  <c r="P33"/>
  <c r="H34"/>
  <c r="G52"/>
  <c r="J54" i="5" l="1"/>
  <c r="H54"/>
  <c r="F54"/>
</calcChain>
</file>

<file path=xl/sharedStrings.xml><?xml version="1.0" encoding="utf-8"?>
<sst xmlns="http://schemas.openxmlformats.org/spreadsheetml/2006/main" count="257" uniqueCount="149">
  <si>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</si>
  <si>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</si>
  <si>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</si>
  <si>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</si>
  <si>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</si>
  <si>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</si>
  <si>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</si>
  <si>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</si>
  <si>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</si>
  <si>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</si>
  <si>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</si>
  <si>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</si>
  <si>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</si>
  <si>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</si>
  <si>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</si>
  <si>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</si>
  <si>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</si>
  <si>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</si>
  <si>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</si>
  <si>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</si>
  <si>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</si>
  <si>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</si>
  <si>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</si>
  <si>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</si>
  <si>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</si>
  <si>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</si>
  <si>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</si>
  <si>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</si>
  <si>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</si>
  <si>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</si>
  <si>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</si>
  <si>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</si>
  <si>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</si>
  <si>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</si>
  <si>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</si>
  <si>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</si>
  <si>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</si>
  <si>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</si>
  <si>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</si>
  <si>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</si>
  <si>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</si>
  <si>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</si>
  <si>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</si>
  <si>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</si>
  <si>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</si>
  <si>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</si>
  <si>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</si>
  <si>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</si>
  <si>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</si>
  <si>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</si>
  <si>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</si>
  <si>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</si>
  <si>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</si>
  <si>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</si>
  <si>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</si>
  <si>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</si>
  <si>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</si>
  <si>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</si>
  <si>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</si>
  <si>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</si>
  <si>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</si>
  <si>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</si>
  <si>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</si>
  <si>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</si>
  <si>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</si>
  <si>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</si>
  <si>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</si>
  <si>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</si>
  <si>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</si>
  <si>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</si>
  <si>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</si>
  <si>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</si>
  <si>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</si>
  <si>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</si>
  <si>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</si>
  <si>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</si>
  <si>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</si>
  <si>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</si>
  <si>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</si>
  <si>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</si>
  <si>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</si>
  <si>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</si>
  <si>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</si>
  <si>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</si>
  <si>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</si>
  <si>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</si>
  <si>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</si>
  <si>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</si>
  <si>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</si>
  <si>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</si>
  <si>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</si>
  <si>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</si>
  <si>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</si>
  <si>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</si>
  <si>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</si>
  <si>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</si>
  <si>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</si>
  <si>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</si>
  <si>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</si>
  <si>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</si>
  <si>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</si>
  <si>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</si>
  <si>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</si>
  <si>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</si>
  <si>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</si>
  <si>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</si>
  <si>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</si>
  <si>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</si>
  <si>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</si>
  <si>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</si>
  <si>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</si>
  <si>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</si>
  <si>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</si>
  <si>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</si>
  <si>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</si>
  <si>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</si>
  <si>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</si>
  <si>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</si>
  <si>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</si>
  <si>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</si>
  <si>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</si>
  <si>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</si>
  <si>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</si>
  <si>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</si>
  <si>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</si>
  <si>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</si>
  <si>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</si>
  <si>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</si>
  <si>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</si>
  <si>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</si>
  <si>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</si>
  <si>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</si>
  <si>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</si>
  <si>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</si>
  <si>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</si>
  <si>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Ikein S. Jadraque</t>
  </si>
  <si>
    <t>RC Toril (Davao City)</t>
  </si>
  <si>
    <t>2E</t>
  </si>
  <si>
    <t>Clubhouse</t>
  </si>
  <si>
    <t>Amy Alquiza</t>
  </si>
  <si>
    <t>Esmindo M. Cuda</t>
  </si>
  <si>
    <t>Teachers and students</t>
  </si>
  <si>
    <t>Water Facilities Rehabilitaton Project</t>
  </si>
  <si>
    <t>Teachers and sudents</t>
  </si>
  <si>
    <t>Distribution of School Supplies to Students at Bato Elementary School, Toril, Davao City</t>
  </si>
  <si>
    <t>jackielou Singson</t>
  </si>
  <si>
    <t>Insular Life</t>
  </si>
  <si>
    <t>Licesned  Financial Advisro at</t>
  </si>
  <si>
    <t>PP Alexander Granada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</si>
</sst>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10"/>
      <color theme="1"/>
      <name val="Arial"/>
      <family val="2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sz val="8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0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5" fillId="4" borderId="105" xfId="0" applyFont="1" applyFill="1" applyBorder="1" applyAlignment="1" applyProtection="1">
      <alignment horizontal="left" vertical="center" shrinkToFit="1"/>
      <protection locked="0"/>
    </xf>
    <xf numFmtId="0" fontId="13" fillId="0" borderId="46" xfId="0" applyFont="1" applyBorder="1" applyAlignment="1" applyProtection="1">
      <alignment horizontal="center" vertical="center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/>
    </xf>
    <xf numFmtId="0" fontId="17" fillId="0" borderId="37" xfId="0" applyFont="1" applyBorder="1" applyAlignment="1" applyProtection="1">
      <alignment horizontal="left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111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center" vertical="center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4" borderId="70" xfId="0" applyFont="1" applyFill="1" applyBorder="1" applyAlignment="1" applyProtection="1">
      <alignment horizontal="center" vertical="center" shrinkToFit="1"/>
      <protection locked="0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165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97" xfId="0" applyFont="1" applyFill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4" fillId="0" borderId="52" xfId="0" applyFont="1" applyBorder="1" applyAlignment="1" applyProtection="1">
      <alignment horizontal="center" vertical="top"/>
    </xf>
    <xf numFmtId="0" fontId="13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1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166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166" fontId="13" fillId="0" borderId="59" xfId="0" applyNumberFormat="1" applyFont="1" applyBorder="1" applyAlignment="1" applyProtection="1">
      <alignment horizontal="center" vertical="center" textRotation="90" shrinkToFit="1"/>
    </xf>
    <xf numFmtId="166" fontId="13" fillId="0" borderId="65" xfId="0" applyNumberFormat="1" applyFont="1" applyBorder="1" applyAlignment="1" applyProtection="1">
      <alignment horizontal="center" vertical="center" textRotation="90" shrinkToFit="1"/>
    </xf>
    <xf numFmtId="166" fontId="13" fillId="0" borderId="85" xfId="0" applyNumberFormat="1" applyFont="1" applyBorder="1" applyAlignment="1" applyProtection="1">
      <alignment horizontal="center" vertical="center" textRotation="90" shrinkToFit="1"/>
    </xf>
    <xf numFmtId="166" fontId="15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top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 wrapText="1" shrinkToFit="1"/>
    </xf>
    <xf numFmtId="165" fontId="15" fillId="0" borderId="127" xfId="0" applyNumberFormat="1" applyFont="1" applyBorder="1" applyAlignment="1">
      <alignment horizontal="center" vertical="center" wrapText="1" shrinkToFit="1"/>
    </xf>
    <xf numFmtId="165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54" fillId="8" borderId="3" xfId="0" applyFont="1" applyFill="1" applyBorder="1" applyAlignment="1" applyProtection="1">
      <alignment horizontal="left" vertical="center" shrinkToFit="1"/>
      <protection locked="0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44" fillId="0" borderId="9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8" fontId="15" fillId="0" borderId="10" xfId="0" applyNumberFormat="1" applyFont="1" applyBorder="1" applyAlignment="1">
      <alignment horizontal="right" vertical="center"/>
    </xf>
    <xf numFmtId="168" fontId="15" fillId="0" borderId="130" xfId="0" applyNumberFormat="1" applyFont="1" applyBorder="1" applyAlignment="1">
      <alignment horizontal="right" vertical="center"/>
    </xf>
    <xf numFmtId="168" fontId="24" fillId="0" borderId="141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168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shrinkToFit="1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" fontId="13" fillId="0" borderId="48" xfId="0" applyNumberFormat="1" applyFont="1" applyBorder="1" applyAlignment="1">
      <alignment horizontal="center" vertical="top"/>
    </xf>
    <xf numFmtId="166" fontId="13" fillId="0" borderId="48" xfId="0" applyNumberFormat="1" applyFont="1" applyBorder="1" applyAlignment="1">
      <alignment horizontal="center" vertical="top"/>
    </xf>
    <xf numFmtId="168" fontId="15" fillId="0" borderId="134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168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70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Layout" topLeftCell="A4" zoomScale="76" zoomScaleNormal="200" zoomScalePageLayoutView="76" workbookViewId="0">
      <selection activeCell="P18" sqref="P18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43818</v>
      </c>
      <c r="L2" s="88"/>
      <c r="M2" s="88"/>
      <c r="N2" s="29"/>
      <c r="O2" s="29"/>
      <c r="P2" s="29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54" t="s">
        <v>137</v>
      </c>
      <c r="I6" s="78" t="s">
        <v>135</v>
      </c>
      <c r="J6" s="78"/>
      <c r="K6" s="78"/>
      <c r="L6" s="78"/>
      <c r="M6" s="78"/>
      <c r="N6" s="78" t="s">
        <v>140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43845</v>
      </c>
      <c r="P8" s="96"/>
    </row>
    <row r="9" spans="1:16" s="33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5" customFormat="1" ht="12" customHeight="1" thickBot="1">
      <c r="A11" s="178"/>
      <c r="B11" s="151">
        <v>43806</v>
      </c>
      <c r="C11" s="152"/>
      <c r="D11" s="112">
        <v>16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3" t="s">
        <v>138</v>
      </c>
    </row>
    <row r="12" spans="1:16" s="35" customFormat="1" ht="12" customHeight="1" thickTop="1" thickBot="1">
      <c r="A12" s="178"/>
      <c r="B12" s="151">
        <v>43813</v>
      </c>
      <c r="C12" s="152"/>
      <c r="D12" s="102">
        <v>14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 t="s">
        <v>138</v>
      </c>
    </row>
    <row r="13" spans="1:16" s="35" customFormat="1" ht="12" customHeight="1" thickTop="1" thickBot="1">
      <c r="A13" s="178"/>
      <c r="B13" s="151">
        <v>43820</v>
      </c>
      <c r="C13" s="152"/>
      <c r="D13" s="102">
        <v>18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3" t="s">
        <v>138</v>
      </c>
    </row>
    <row r="14" spans="1:16" s="35" customFormat="1" ht="12" customHeight="1" thickTop="1" thickBot="1">
      <c r="A14" s="178"/>
      <c r="B14" s="151">
        <v>43827</v>
      </c>
      <c r="C14" s="152"/>
      <c r="D14" s="102">
        <v>15</v>
      </c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3" t="s">
        <v>138</v>
      </c>
    </row>
    <row r="15" spans="1:16" s="35" customFormat="1" ht="12" customHeight="1" thickTop="1" thickBot="1">
      <c r="A15" s="178"/>
      <c r="B15" s="153">
        <v>43819</v>
      </c>
      <c r="C15" s="154"/>
      <c r="D15" s="97"/>
      <c r="E15" s="98"/>
      <c r="F15" s="99">
        <v>9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138</v>
      </c>
    </row>
    <row r="16" spans="1:16" s="35" customFormat="1" ht="12" customHeight="1" thickTop="1" thickBot="1">
      <c r="A16" s="178"/>
      <c r="B16" s="153">
        <v>43817</v>
      </c>
      <c r="C16" s="154"/>
      <c r="D16" s="81"/>
      <c r="E16" s="68"/>
      <c r="F16" s="69"/>
      <c r="G16" s="70"/>
      <c r="H16" s="63">
        <v>6</v>
      </c>
      <c r="I16" s="82"/>
      <c r="J16" s="83"/>
      <c r="K16" s="64"/>
      <c r="L16" s="84"/>
      <c r="M16" s="61"/>
      <c r="N16" s="61"/>
      <c r="O16" s="66"/>
      <c r="P16" s="44" t="s">
        <v>138</v>
      </c>
    </row>
    <row r="17" spans="1:16" s="35" customFormat="1" ht="12" customHeight="1" thickTop="1" thickBot="1">
      <c r="A17" s="178"/>
      <c r="B17" s="151">
        <v>43813</v>
      </c>
      <c r="C17" s="152"/>
      <c r="D17" s="81"/>
      <c r="E17" s="68"/>
      <c r="F17" s="68"/>
      <c r="G17" s="68"/>
      <c r="H17" s="69"/>
      <c r="I17" s="70"/>
      <c r="J17" s="63">
        <v>15</v>
      </c>
      <c r="K17" s="63"/>
      <c r="L17" s="71"/>
      <c r="M17" s="61"/>
      <c r="N17" s="61"/>
      <c r="O17" s="66"/>
      <c r="P17" s="44" t="s">
        <v>138</v>
      </c>
    </row>
    <row r="18" spans="1:16" s="35" customFormat="1" ht="12" customHeight="1" thickTop="1" thickBot="1">
      <c r="A18" s="178"/>
      <c r="B18" s="153">
        <v>43820</v>
      </c>
      <c r="C18" s="154"/>
      <c r="D18" s="60"/>
      <c r="E18" s="61"/>
      <c r="F18" s="61"/>
      <c r="G18" s="61"/>
      <c r="H18" s="61"/>
      <c r="I18" s="62"/>
      <c r="J18" s="63">
        <v>17</v>
      </c>
      <c r="K18" s="63"/>
      <c r="L18" s="64"/>
      <c r="M18" s="65"/>
      <c r="N18" s="61"/>
      <c r="O18" s="66"/>
      <c r="P18" s="44" t="s">
        <v>138</v>
      </c>
    </row>
    <row r="19" spans="1:16" s="35" customFormat="1" ht="12" customHeight="1" thickTop="1" thickBot="1">
      <c r="A19" s="178"/>
      <c r="B19" s="153"/>
      <c r="C19" s="154"/>
      <c r="D19" s="60"/>
      <c r="E19" s="61"/>
      <c r="F19" s="61"/>
      <c r="G19" s="61"/>
      <c r="H19" s="61"/>
      <c r="I19" s="61"/>
      <c r="J19" s="69"/>
      <c r="K19" s="70"/>
      <c r="L19" s="63"/>
      <c r="M19" s="63"/>
      <c r="N19" s="62"/>
      <c r="O19" s="173"/>
      <c r="P19" s="44"/>
    </row>
    <row r="20" spans="1:16" s="35" customFormat="1" ht="12" customHeight="1" thickTop="1" thickBot="1">
      <c r="A20" s="178"/>
      <c r="B20" s="153"/>
      <c r="C20" s="154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3"/>
      <c r="P20" s="44"/>
    </row>
    <row r="21" spans="1:16" s="35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4"/>
    </row>
    <row r="22" spans="1:16" s="35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4"/>
    </row>
    <row r="23" spans="1:16" s="35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4"/>
    </row>
    <row r="24" spans="1:16" s="35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4"/>
    </row>
    <row r="25" spans="1:16" s="35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4"/>
    </row>
    <row r="26" spans="1:16" s="35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4"/>
    </row>
    <row r="27" spans="1:16" s="35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5"/>
    </row>
    <row r="28" spans="1:16" s="34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21</v>
      </c>
      <c r="J31" s="156" t="s">
        <v>7</v>
      </c>
      <c r="K31" s="157"/>
      <c r="L31" s="157"/>
      <c r="M31" s="157"/>
      <c r="N31" s="157"/>
      <c r="O31" s="157"/>
      <c r="P31" s="3">
        <v>4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>
        <v>0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6">
        <f>SUM(P31:P32)</f>
        <v>4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6">
        <f>H31+H32-H33</f>
        <v>21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8" customFormat="1" ht="12.75" customHeight="1">
      <c r="A37" s="37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8" customFormat="1" ht="12.75" customHeight="1">
      <c r="A38" s="39">
        <v>2</v>
      </c>
      <c r="B38" s="194" t="s">
        <v>145</v>
      </c>
      <c r="C38" s="195"/>
      <c r="D38" s="195"/>
      <c r="E38" s="195"/>
      <c r="F38" s="195"/>
      <c r="G38" s="196"/>
      <c r="H38" s="120" t="s">
        <v>147</v>
      </c>
      <c r="I38" s="120"/>
      <c r="J38" s="120"/>
      <c r="K38" s="120"/>
      <c r="L38" s="120"/>
      <c r="M38" s="120" t="s">
        <v>148</v>
      </c>
      <c r="N38" s="120"/>
      <c r="O38" s="120"/>
      <c r="P38" s="121"/>
    </row>
    <row r="39" spans="1:16" s="38" customFormat="1" ht="12.75" customHeight="1">
      <c r="A39" s="39">
        <v>3</v>
      </c>
      <c r="B39" s="194"/>
      <c r="C39" s="195"/>
      <c r="D39" s="195"/>
      <c r="E39" s="195"/>
      <c r="F39" s="195"/>
      <c r="G39" s="196"/>
      <c r="H39" s="120" t="s">
        <v>146</v>
      </c>
      <c r="I39" s="120"/>
      <c r="J39" s="120"/>
      <c r="K39" s="120"/>
      <c r="L39" s="120"/>
      <c r="M39" s="120"/>
      <c r="N39" s="120"/>
      <c r="O39" s="120"/>
      <c r="P39" s="121"/>
    </row>
    <row r="40" spans="1:16" s="38" customFormat="1" ht="12.75" customHeight="1">
      <c r="A40" s="40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8" customFormat="1" ht="12.75" customHeight="1" thickBot="1">
      <c r="A41" s="39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1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6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Esmindo M. Cuda</v>
      </c>
      <c r="B52" s="142"/>
      <c r="C52" s="143"/>
      <c r="D52" s="143"/>
      <c r="E52" s="143"/>
      <c r="F52" s="143"/>
      <c r="G52" s="143" t="str">
        <f>I6</f>
        <v>Ikein S. Jadraque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1" customFormat="1" ht="11.1" customHeight="1">
      <c r="A57" s="42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1" customFormat="1" ht="11.1" customHeight="1">
      <c r="A58" s="42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1" customFormat="1" ht="11.1" customHeight="1">
      <c r="A59" s="42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1" customFormat="1" ht="11.1" customHeight="1">
      <c r="A61" s="42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Layout" topLeftCell="A4" zoomScale="76" zoomScaleNormal="200" zoomScalePageLayoutView="76" workbookViewId="0">
      <selection activeCell="U10" sqref="U10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8.95" customHeight="1" thickBot="1">
      <c r="A3" s="255" t="str">
        <f>'Summary of Activities December'!A6</f>
        <v>RC Toril (Davao City)</v>
      </c>
      <c r="B3" s="255"/>
      <c r="C3" s="255"/>
      <c r="D3" s="255"/>
      <c r="E3" s="255"/>
      <c r="F3" s="255" t="str">
        <f>'Summary of Activities December'!I6</f>
        <v>Ikein S. Jadraque</v>
      </c>
      <c r="G3" s="255"/>
      <c r="H3" s="255"/>
      <c r="I3" s="255"/>
      <c r="J3" s="255"/>
      <c r="K3" s="255"/>
      <c r="L3" s="255" t="str">
        <f>'Summary of Activities December'!N6</f>
        <v>Esmindo M. Cuda</v>
      </c>
      <c r="M3" s="255"/>
      <c r="N3" s="255"/>
      <c r="O3" s="255"/>
      <c r="P3" s="255"/>
      <c r="Q3" s="255"/>
      <c r="R3" s="255" t="str">
        <f>'Summary of Activities December'!H6</f>
        <v>2E</v>
      </c>
      <c r="S3" s="255"/>
      <c r="T3" s="280">
        <f>'Summary of Activities December'!K2</f>
        <v>43818</v>
      </c>
      <c r="U3" s="255"/>
      <c r="V3" s="255"/>
      <c r="W3" s="281">
        <f>'Summary of Activities December'!O8</f>
        <v>43845</v>
      </c>
      <c r="X3" s="281"/>
    </row>
    <row r="4" spans="1:24" s="2" customFormat="1" ht="12" customHeight="1" thickTop="1">
      <c r="A4" s="230" t="s">
        <v>20</v>
      </c>
      <c r="B4" s="231"/>
      <c r="C4" s="232" t="s">
        <v>49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4"/>
      <c r="U4" s="235" t="s">
        <v>51</v>
      </c>
      <c r="V4" s="236"/>
      <c r="W4" s="236"/>
      <c r="X4" s="237"/>
    </row>
    <row r="5" spans="1:24" s="8" customFormat="1">
      <c r="A5" s="220">
        <v>1</v>
      </c>
      <c r="B5" s="222">
        <f>'Summary of Activities December'!B19</f>
        <v>0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2"/>
      <c r="V5" s="203" t="s">
        <v>52</v>
      </c>
      <c r="W5" s="203"/>
      <c r="X5" s="204"/>
    </row>
    <row r="6" spans="1:24" s="7" customFormat="1" ht="13.5" thickBot="1">
      <c r="A6" s="220"/>
      <c r="B6" s="223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29" t="s">
        <v>142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143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30" t="s">
        <v>20</v>
      </c>
      <c r="B9" s="231"/>
      <c r="C9" s="232" t="s">
        <v>49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4"/>
      <c r="U9" s="235" t="s">
        <v>51</v>
      </c>
      <c r="V9" s="236"/>
      <c r="W9" s="236"/>
      <c r="X9" s="237"/>
    </row>
    <row r="10" spans="1:24" s="8" customFormat="1">
      <c r="A10" s="220">
        <v>2</v>
      </c>
      <c r="B10" s="222">
        <f>'Summary of Activities December'!B20</f>
        <v>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2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29" t="s">
        <v>144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141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30" t="s">
        <v>20</v>
      </c>
      <c r="B14" s="231"/>
      <c r="C14" s="232" t="s">
        <v>49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  <c r="U14" s="235" t="s">
        <v>51</v>
      </c>
      <c r="V14" s="236"/>
      <c r="W14" s="236"/>
      <c r="X14" s="237"/>
    </row>
    <row r="15" spans="1:24" s="8" customFormat="1">
      <c r="A15" s="220">
        <v>3</v>
      </c>
      <c r="B15" s="222">
        <f>'Summary of Activities December'!B21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2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29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30" t="s">
        <v>20</v>
      </c>
      <c r="B19" s="231"/>
      <c r="C19" s="232" t="s">
        <v>49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4"/>
      <c r="U19" s="235" t="s">
        <v>51</v>
      </c>
      <c r="V19" s="236"/>
      <c r="W19" s="236"/>
      <c r="X19" s="237"/>
    </row>
    <row r="20" spans="1:24" s="8" customFormat="1">
      <c r="A20" s="220">
        <v>4</v>
      </c>
      <c r="B20" s="222">
        <f>'Summary of Activities December'!B22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2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30" t="s">
        <v>20</v>
      </c>
      <c r="B24" s="231"/>
      <c r="C24" s="232" t="s">
        <v>49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4"/>
      <c r="U24" s="235" t="s">
        <v>51</v>
      </c>
      <c r="V24" s="236"/>
      <c r="W24" s="236"/>
      <c r="X24" s="237"/>
    </row>
    <row r="25" spans="1:24" s="8" customFormat="1">
      <c r="A25" s="220">
        <v>5</v>
      </c>
      <c r="B25" s="222">
        <f>'Summary of Activities December'!B23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2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29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30" t="s">
        <v>20</v>
      </c>
      <c r="B29" s="231"/>
      <c r="C29" s="232" t="s">
        <v>49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4"/>
      <c r="U29" s="235" t="s">
        <v>51</v>
      </c>
      <c r="V29" s="236"/>
      <c r="W29" s="236"/>
      <c r="X29" s="237"/>
    </row>
    <row r="30" spans="1:24" s="8" customFormat="1">
      <c r="A30" s="220">
        <v>6</v>
      </c>
      <c r="B30" s="222">
        <f>'Summary of Activities December'!B24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2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29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30" t="s">
        <v>20</v>
      </c>
      <c r="B34" s="231"/>
      <c r="C34" s="232" t="s">
        <v>49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4"/>
      <c r="U34" s="235" t="s">
        <v>51</v>
      </c>
      <c r="V34" s="236"/>
      <c r="W34" s="236"/>
      <c r="X34" s="237"/>
    </row>
    <row r="35" spans="1:24" s="8" customFormat="1">
      <c r="A35" s="220">
        <v>7</v>
      </c>
      <c r="B35" s="222">
        <f>'Summary of Activities December'!B25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2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30" t="s">
        <v>20</v>
      </c>
      <c r="B39" s="231"/>
      <c r="C39" s="232" t="s">
        <v>49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4"/>
      <c r="U39" s="235" t="s">
        <v>51</v>
      </c>
      <c r="V39" s="236"/>
      <c r="W39" s="236"/>
      <c r="X39" s="237"/>
    </row>
    <row r="40" spans="1:24" s="8" customFormat="1">
      <c r="A40" s="220">
        <v>8</v>
      </c>
      <c r="B40" s="222">
        <f>'Summary of Activities December'!B26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2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43" t="s">
        <v>65</v>
      </c>
      <c r="O44" s="243"/>
      <c r="P44" s="243"/>
      <c r="Q44" s="243"/>
      <c r="R44" s="243"/>
      <c r="S44" s="243"/>
      <c r="T44" s="243"/>
      <c r="U44" s="243"/>
      <c r="V44" s="243"/>
      <c r="W44" s="243"/>
      <c r="X44" s="243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44" t="s">
        <v>131</v>
      </c>
      <c r="O45" s="245"/>
      <c r="P45" s="245"/>
      <c r="Q45" s="245"/>
      <c r="R45" s="245"/>
      <c r="S45" s="245"/>
      <c r="T45" s="245"/>
      <c r="U45" s="245"/>
      <c r="V45" s="245"/>
      <c r="W45" s="245"/>
      <c r="X45" s="246"/>
    </row>
    <row r="46" spans="1:24" ht="14.25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47" t="s">
        <v>132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9"/>
    </row>
    <row r="47" spans="1:24" ht="12" customHeight="1">
      <c r="A47" s="20">
        <v>1</v>
      </c>
      <c r="B47" s="238" t="s">
        <v>43</v>
      </c>
      <c r="C47" s="238"/>
      <c r="D47" s="238"/>
      <c r="E47" s="238"/>
      <c r="F47" s="278">
        <f>C6+C11+C16+C21+C26+C31+C36+C41</f>
        <v>0</v>
      </c>
      <c r="G47" s="279"/>
      <c r="H47" s="278">
        <f>D6+D11+D16+D21+D26+D31+D36+D41</f>
        <v>0</v>
      </c>
      <c r="I47" s="279"/>
      <c r="J47" s="272">
        <f>E6+E11+E16+E21+E26+E31+E36+E41</f>
        <v>0</v>
      </c>
      <c r="K47" s="272"/>
      <c r="L47" s="273"/>
      <c r="M47" s="11">
        <v>3</v>
      </c>
      <c r="N47" s="250" t="s">
        <v>133</v>
      </c>
      <c r="O47" s="251"/>
      <c r="P47" s="251"/>
      <c r="Q47" s="251"/>
      <c r="R47" s="251"/>
      <c r="S47" s="251"/>
      <c r="T47" s="251"/>
      <c r="U47" s="251"/>
      <c r="V47" s="251"/>
      <c r="W47" s="251"/>
      <c r="X47" s="252"/>
    </row>
    <row r="48" spans="1:24" ht="12" customHeight="1">
      <c r="A48" s="20">
        <v>2</v>
      </c>
      <c r="B48" s="238" t="s">
        <v>53</v>
      </c>
      <c r="C48" s="238"/>
      <c r="D48" s="238"/>
      <c r="E48" s="238"/>
      <c r="F48" s="278">
        <f>F6+F11+F16+F21+F26+F31+F36+F41</f>
        <v>0</v>
      </c>
      <c r="G48" s="279"/>
      <c r="H48" s="278">
        <f>G6+G11+G16+G21+G26+G31+G36+G41</f>
        <v>0</v>
      </c>
      <c r="I48" s="279"/>
      <c r="J48" s="272">
        <f>H6+H11+H16+H21+H26+H31+H36+H41</f>
        <v>0</v>
      </c>
      <c r="K48" s="272"/>
      <c r="L48" s="273"/>
      <c r="M48" s="213">
        <v>4</v>
      </c>
      <c r="N48" s="240" t="s">
        <v>134</v>
      </c>
      <c r="O48" s="241"/>
      <c r="P48" s="241"/>
      <c r="Q48" s="241"/>
      <c r="R48" s="241"/>
      <c r="S48" s="241"/>
      <c r="T48" s="241"/>
      <c r="U48" s="241"/>
      <c r="V48" s="241"/>
      <c r="W48" s="241"/>
      <c r="X48" s="242"/>
    </row>
    <row r="49" spans="1:24" ht="12" customHeight="1">
      <c r="A49" s="20">
        <v>3</v>
      </c>
      <c r="B49" s="238" t="s">
        <v>44</v>
      </c>
      <c r="C49" s="238"/>
      <c r="D49" s="238"/>
      <c r="E49" s="238"/>
      <c r="F49" s="278">
        <f>I6+I11+I16+I21+I26+I31+I36+I41</f>
        <v>0</v>
      </c>
      <c r="G49" s="279"/>
      <c r="H49" s="278">
        <f>J6+J11+J16+J21+J26+J31+J36+J41</f>
        <v>0</v>
      </c>
      <c r="I49" s="279"/>
      <c r="J49" s="272">
        <f>K6+K11+K16+K21+K26+K31+K36+K41</f>
        <v>0</v>
      </c>
      <c r="K49" s="272"/>
      <c r="L49" s="273"/>
      <c r="M49" s="213"/>
      <c r="N49" s="240"/>
      <c r="O49" s="241"/>
      <c r="P49" s="241"/>
      <c r="Q49" s="241"/>
      <c r="R49" s="241"/>
      <c r="S49" s="241"/>
      <c r="T49" s="241"/>
      <c r="U49" s="241"/>
      <c r="V49" s="241"/>
      <c r="W49" s="241"/>
      <c r="X49" s="242"/>
    </row>
    <row r="50" spans="1:24" ht="12" customHeight="1">
      <c r="A50" s="20">
        <v>4</v>
      </c>
      <c r="B50" s="238" t="s">
        <v>45</v>
      </c>
      <c r="C50" s="238"/>
      <c r="D50" s="238"/>
      <c r="E50" s="238"/>
      <c r="F50" s="278">
        <f>L6+L11+L16+L21+L26+L31+L36+L41</f>
        <v>0</v>
      </c>
      <c r="G50" s="279"/>
      <c r="H50" s="278">
        <f>M6+M11+M16+M21+M26+M31+M36+M41</f>
        <v>0</v>
      </c>
      <c r="I50" s="279"/>
      <c r="J50" s="272">
        <f>N6+N11+N16+N21+N26+N31+N36+N41</f>
        <v>0</v>
      </c>
      <c r="K50" s="272"/>
      <c r="L50" s="273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8" t="s">
        <v>46</v>
      </c>
      <c r="C51" s="238"/>
      <c r="D51" s="238"/>
      <c r="E51" s="238"/>
      <c r="F51" s="278">
        <f>O6+O11+O16+O21+O26+O31+O36+O41</f>
        <v>0</v>
      </c>
      <c r="G51" s="279"/>
      <c r="H51" s="278">
        <f>P6+P11+P16+P21+P26+P31+P36+P41</f>
        <v>0</v>
      </c>
      <c r="I51" s="279"/>
      <c r="J51" s="272">
        <f>Q6+Q11+Q16+Q21+Q26+Q31+Q36+Q41</f>
        <v>0</v>
      </c>
      <c r="K51" s="272"/>
      <c r="L51" s="273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9" t="s">
        <v>48</v>
      </c>
      <c r="C52" s="239"/>
      <c r="D52" s="239"/>
      <c r="E52" s="239"/>
      <c r="F52" s="274">
        <f>R6+R11+R16+R21+R26+R31+R36+R41</f>
        <v>0</v>
      </c>
      <c r="G52" s="275"/>
      <c r="H52" s="274">
        <f>S6+S11+S16+S21+S26+S31+S36+S41</f>
        <v>0</v>
      </c>
      <c r="I52" s="275"/>
      <c r="J52" s="257">
        <f>T6+T11+T16+T21+T26+T31+T36+T41</f>
        <v>0</v>
      </c>
      <c r="K52" s="257"/>
      <c r="L52" s="258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5" t="s">
        <v>56</v>
      </c>
      <c r="B54" s="266"/>
      <c r="C54" s="266"/>
      <c r="D54" s="266"/>
      <c r="E54" s="267"/>
      <c r="F54" s="262">
        <f>SUM(F47:G51)</f>
        <v>0</v>
      </c>
      <c r="G54" s="263"/>
      <c r="H54" s="262">
        <f>SUM(H47:I52)</f>
        <v>0</v>
      </c>
      <c r="I54" s="263"/>
      <c r="J54" s="259">
        <f>SUM(J47:L52)</f>
        <v>0</v>
      </c>
      <c r="K54" s="260"/>
      <c r="L54" s="261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" right="0.36" top="0.21" bottom="0.21" header="0.2" footer="0.2"/>
  <pageSetup scale="90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8.95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8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.1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2.75">
      <c r="A20" s="220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0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.1" customHeight="1">
      <c r="A22" s="220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0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.1" customHeight="1">
      <c r="A24" s="220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.1" customHeight="1">
      <c r="A25" s="220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0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.1" customHeight="1">
      <c r="A27" s="220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.1" customHeight="1">
      <c r="A28" s="220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0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.1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.1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 December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2020-02-05T07:27:24Z</cp:lastPrinted>
  <dcterms:created xsi:type="dcterms:W3CDTF">2013-07-03T03:04:40Z</dcterms:created>
  <dcterms:modified xsi:type="dcterms:W3CDTF">2020-02-07T01:29:18Z</dcterms:modified>
</cp:coreProperties>
</file>